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Kongres\Kongres 2024\"/>
    </mc:Choice>
  </mc:AlternateContent>
  <xr:revisionPtr revIDLastSave="0" documentId="13_ncr:1_{777430B4-30DA-4703-A181-B87713DB1510}" xr6:coauthVersionLast="47" xr6:coauthVersionMax="47" xr10:uidLastSave="{00000000-0000-0000-0000-000000000000}"/>
  <bookViews>
    <workbookView xWindow="28680" yWindow="-120" windowWidth="29040" windowHeight="17520" xr2:uid="{E79D4685-A509-4A0B-AE56-2BF84F3D74CA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7" i="1" l="1"/>
  <c r="C44" i="1"/>
  <c r="C47" i="1" s="1"/>
  <c r="C6" i="1"/>
  <c r="C5" i="1"/>
  <c r="B22" i="1"/>
  <c r="B48" i="1" l="1"/>
  <c r="C22" i="1"/>
  <c r="C48" i="1" s="1"/>
</calcChain>
</file>

<file path=xl/sharedStrings.xml><?xml version="1.0" encoding="utf-8"?>
<sst xmlns="http://schemas.openxmlformats.org/spreadsheetml/2006/main" count="47" uniqueCount="46">
  <si>
    <t>Regnskab 2023</t>
  </si>
  <si>
    <t>INDTÆGTER</t>
  </si>
  <si>
    <t>Tour of Scandinavia</t>
  </si>
  <si>
    <t>Indtægter I alt</t>
  </si>
  <si>
    <t>UDGIFTER</t>
  </si>
  <si>
    <t>Udgifter I alt</t>
  </si>
  <si>
    <t>DIF Tilskud fra Initiativpuljen</t>
  </si>
  <si>
    <t>Kommercielle indtægter</t>
  </si>
  <si>
    <t>Licensindtægter</t>
  </si>
  <si>
    <t>Chip abonnement</t>
  </si>
  <si>
    <t>Kontingenter</t>
  </si>
  <si>
    <t>Kursusindtægter</t>
  </si>
  <si>
    <t>Tilskud Distrikt Sjælland Sikkerhedskonsulent</t>
  </si>
  <si>
    <t>Løbsfee</t>
  </si>
  <si>
    <t>IT gebyrer</t>
  </si>
  <si>
    <t>Klippekort</t>
  </si>
  <si>
    <t>Børnetour</t>
  </si>
  <si>
    <t>Øvrige indtægter</t>
  </si>
  <si>
    <t>Elite udgifter</t>
  </si>
  <si>
    <t>Andre sportslige og breddeudgifter</t>
  </si>
  <si>
    <t>Kurser</t>
  </si>
  <si>
    <t>Licensløb</t>
  </si>
  <si>
    <t xml:space="preserve">PostNord Danmark Rundt </t>
  </si>
  <si>
    <t>Events</t>
  </si>
  <si>
    <t>Kommercielle udgifter</t>
  </si>
  <si>
    <t>Kommunitation</t>
  </si>
  <si>
    <t>Øvrige omkostninger</t>
  </si>
  <si>
    <t>DIF Grundstøtte</t>
  </si>
  <si>
    <t>DIF Strategistøtte</t>
  </si>
  <si>
    <t>Strategispor 1 : Rekruttering af Børn og Unge</t>
  </si>
  <si>
    <t>Strategispor 2 : Sikkerhed</t>
  </si>
  <si>
    <t>Strategispor 3: Udviklingen af den politiske organisering</t>
  </si>
  <si>
    <t>Strategispor 5: E-cykling og DIF Soldaterprojekt</t>
  </si>
  <si>
    <t>Budget 2023</t>
  </si>
  <si>
    <t>Udviklingsprojekt Banemateriale</t>
  </si>
  <si>
    <t>E-cykling</t>
  </si>
  <si>
    <t>Udviklingsprojekt Team Danmark præstationsingeniør</t>
  </si>
  <si>
    <t>Cycling Community (DIF - Initiativpuljen)</t>
  </si>
  <si>
    <t>Personale (Løn)</t>
  </si>
  <si>
    <t>Sekretariatsomkostninger</t>
  </si>
  <si>
    <t>Bestyrelse</t>
  </si>
  <si>
    <t>Udgifter formanden</t>
  </si>
  <si>
    <t>Finansielle omkostninger</t>
  </si>
  <si>
    <t>Årets resultat</t>
  </si>
  <si>
    <t>Team Danmark tilskud og fondstilskud</t>
  </si>
  <si>
    <t>PostNord Danmark Rundt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</si>
</sst>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k_r_._-;\-* #,##0.00\ _k_r_._-;_-* &quot;-&quot;??\ _k_r_.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2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3" xfId="0" applyFont="1" applyBorder="1"/>
    <xf numFmtId="43" fontId="0" fillId="0" borderId="0" xfId="1" applyFont="1"/>
    <xf numFmtId="0" fontId="0" fillId="0" borderId="1" xfId="0" applyBorder="1"/>
    <xf numFmtId="0" fontId="0" fillId="0" borderId="4" xfId="0" applyBorder="1"/>
    <xf numFmtId="43" fontId="2" fillId="0" borderId="4" xfId="1" applyFont="1" applyBorder="1"/>
    <xf numFmtId="43" fontId="0" fillId="0" borderId="4" xfId="1" applyFont="1" applyBorder="1"/>
    <xf numFmtId="0" fontId="0" fillId="0" borderId="6" xfId="0" applyBorder="1"/>
    <xf numFmtId="43" fontId="2" fillId="0" borderId="6" xfId="1" applyFont="1" applyBorder="1"/>
    <xf numFmtId="0" fontId="2" fillId="0" borderId="7" xfId="0" applyFont="1" applyBorder="1"/>
    <xf numFmtId="0" fontId="2" fillId="0" borderId="8" xfId="1" applyNumberFormat="1" applyFont="1" applyBorder="1" applyAlignment="1">
      <alignment horizontal="center"/>
    </xf>
    <xf numFmtId="0" fontId="2" fillId="0" borderId="9" xfId="1" applyNumberFormat="1" applyFont="1" applyBorder="1" applyAlignment="1">
      <alignment horizontal="center"/>
    </xf>
    <xf numFmtId="43" fontId="0" fillId="0" borderId="10" xfId="1" applyFont="1" applyBorder="1"/>
    <xf numFmtId="43" fontId="0" fillId="0" borderId="8" xfId="1" applyFont="1" applyBorder="1"/>
    <xf numFmtId="43" fontId="0" fillId="0" borderId="9" xfId="1" applyFont="1" applyBorder="1"/>
    <xf numFmtId="43" fontId="2" fillId="0" borderId="11" xfId="1" applyFont="1" applyBorder="1"/>
    <xf numFmtId="43" fontId="2" fillId="0" borderId="12" xfId="1" applyFont="1" applyBorder="1"/>
    <xf numFmtId="0" fontId="0" fillId="0" borderId="2" xfId="0" applyBorder="1"/>
    <xf numFmtId="43" fontId="0" fillId="0" borderId="6" xfId="1" applyFont="1" applyBorder="1"/>
    <xf numFmtId="43" fontId="0" fillId="0" borderId="13" xfId="1" applyFont="1" applyBorder="1"/>
    <xf numFmtId="164" fontId="0" fillId="0" borderId="0" xfId="0" applyNumberFormat="1"/>
    <xf numFmtId="0" fontId="4" fillId="0" borderId="5" xfId="0" applyFont="1" applyBorder="1" applyAlignment="1">
      <alignment horizontal="center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4BB6C-ED9C-453D-AC5E-544C02352653}">
  <dimension ref="A1:F48"/>
  <sheetViews>
    <sheetView tabSelected="1" workbookViewId="0">
      <selection sqref="A1:C22"/>
    </sheetView>
  </sheetViews>
  <sheetFormatPr defaultRowHeight="14.4" x14ac:dyDescent="0.3"/>
  <cols>
    <col min="1" max="1" width="59.33203125" customWidth="1"/>
    <col min="2" max="3" width="14.109375" style="2" bestFit="1" customWidth="1"/>
    <col min="5" max="6" width="16.5546875" bestFit="1" customWidth="1"/>
    <col min="12" max="12" width="36.6640625" bestFit="1" customWidth="1"/>
  </cols>
  <sheetData>
    <row r="1" spans="1:6" ht="36.6" x14ac:dyDescent="0.7">
      <c r="A1" s="21" t="s">
        <v>0</v>
      </c>
      <c r="B1" s="21"/>
      <c r="C1" s="21"/>
    </row>
    <row r="2" spans="1:6" x14ac:dyDescent="0.3">
      <c r="A2" s="4"/>
      <c r="B2" s="5"/>
      <c r="C2" s="5"/>
    </row>
    <row r="3" spans="1:6" ht="15" thickBot="1" x14ac:dyDescent="0.35">
      <c r="A3" s="7"/>
      <c r="B3" s="8"/>
      <c r="C3" s="8" t="s">
        <v>33</v>
      </c>
    </row>
    <row r="4" spans="1:6" x14ac:dyDescent="0.3">
      <c r="A4" s="9" t="s">
        <v>1</v>
      </c>
      <c r="B4" s="10">
        <v>2023</v>
      </c>
      <c r="C4" s="11">
        <v>2023</v>
      </c>
    </row>
    <row r="5" spans="1:6" x14ac:dyDescent="0.3">
      <c r="A5" s="3" t="s">
        <v>27</v>
      </c>
      <c r="B5" s="6">
        <v>1804000</v>
      </c>
      <c r="C5" s="12">
        <f>1804000+35000</f>
        <v>1839000</v>
      </c>
    </row>
    <row r="6" spans="1:6" x14ac:dyDescent="0.3">
      <c r="A6" s="3" t="s">
        <v>28</v>
      </c>
      <c r="B6" s="6">
        <v>2896000</v>
      </c>
      <c r="C6" s="12">
        <f>2896000</f>
        <v>2896000</v>
      </c>
    </row>
    <row r="7" spans="1:6" x14ac:dyDescent="0.3">
      <c r="A7" s="3" t="s">
        <v>6</v>
      </c>
      <c r="B7" s="6">
        <v>625505</v>
      </c>
      <c r="C7" s="12">
        <v>0</v>
      </c>
    </row>
    <row r="8" spans="1:6" x14ac:dyDescent="0.3">
      <c r="A8" s="3" t="s">
        <v>44</v>
      </c>
      <c r="B8" s="6">
        <v>11725716</v>
      </c>
      <c r="C8" s="12">
        <v>12785000</v>
      </c>
      <c r="E8" s="20"/>
      <c r="F8" s="20"/>
    </row>
    <row r="9" spans="1:6" x14ac:dyDescent="0.3">
      <c r="A9" s="3" t="s">
        <v>7</v>
      </c>
      <c r="B9" s="6">
        <v>5119980</v>
      </c>
      <c r="C9" s="12">
        <v>5965000</v>
      </c>
    </row>
    <row r="10" spans="1:6" x14ac:dyDescent="0.3">
      <c r="A10" s="3" t="s">
        <v>8</v>
      </c>
      <c r="B10" s="6">
        <v>1503659</v>
      </c>
      <c r="C10" s="12">
        <v>1520000</v>
      </c>
    </row>
    <row r="11" spans="1:6" x14ac:dyDescent="0.3">
      <c r="A11" s="3" t="s">
        <v>9</v>
      </c>
      <c r="B11" s="6">
        <v>293352</v>
      </c>
      <c r="C11" s="12">
        <v>200000</v>
      </c>
    </row>
    <row r="12" spans="1:6" x14ac:dyDescent="0.3">
      <c r="A12" s="3" t="s">
        <v>10</v>
      </c>
      <c r="B12" s="6">
        <v>467580</v>
      </c>
      <c r="C12" s="12">
        <v>445000</v>
      </c>
    </row>
    <row r="13" spans="1:6" x14ac:dyDescent="0.3">
      <c r="A13" s="3" t="s">
        <v>11</v>
      </c>
      <c r="B13" s="6">
        <v>257314</v>
      </c>
      <c r="C13" s="12">
        <v>250000</v>
      </c>
    </row>
    <row r="14" spans="1:6" x14ac:dyDescent="0.3">
      <c r="A14" s="3" t="s">
        <v>12</v>
      </c>
      <c r="B14" s="6">
        <v>230000</v>
      </c>
      <c r="C14" s="12">
        <v>230000</v>
      </c>
    </row>
    <row r="15" spans="1:6" x14ac:dyDescent="0.3">
      <c r="A15" s="3" t="s">
        <v>13</v>
      </c>
      <c r="B15" s="6">
        <v>350000</v>
      </c>
      <c r="C15" s="12">
        <v>350000</v>
      </c>
    </row>
    <row r="16" spans="1:6" x14ac:dyDescent="0.3">
      <c r="A16" s="3" t="s">
        <v>14</v>
      </c>
      <c r="B16" s="6">
        <v>347712</v>
      </c>
      <c r="C16" s="12">
        <v>315000</v>
      </c>
    </row>
    <row r="17" spans="1:3" x14ac:dyDescent="0.3">
      <c r="A17" s="3" t="s">
        <v>15</v>
      </c>
      <c r="B17" s="6">
        <v>14360</v>
      </c>
      <c r="C17" s="12">
        <v>20000</v>
      </c>
    </row>
    <row r="18" spans="1:3" x14ac:dyDescent="0.3">
      <c r="A18" s="3" t="s">
        <v>16</v>
      </c>
      <c r="B18" s="6">
        <v>940943</v>
      </c>
      <c r="C18" s="12">
        <v>820000</v>
      </c>
    </row>
    <row r="19" spans="1:3" x14ac:dyDescent="0.3">
      <c r="A19" s="3" t="s">
        <v>45</v>
      </c>
      <c r="B19" s="6">
        <v>8826544</v>
      </c>
      <c r="C19" s="12">
        <v>8245000</v>
      </c>
    </row>
    <row r="20" spans="1:3" x14ac:dyDescent="0.3">
      <c r="A20" s="3" t="s">
        <v>2</v>
      </c>
      <c r="B20" s="6">
        <v>2289353</v>
      </c>
      <c r="C20" s="12">
        <v>0</v>
      </c>
    </row>
    <row r="21" spans="1:3" ht="15" thickBot="1" x14ac:dyDescent="0.35">
      <c r="A21" s="17" t="s">
        <v>17</v>
      </c>
      <c r="B21" s="18">
        <v>1103931</v>
      </c>
      <c r="C21" s="19">
        <v>400000</v>
      </c>
    </row>
    <row r="22" spans="1:3" ht="15" thickBot="1" x14ac:dyDescent="0.35">
      <c r="A22" s="1" t="s">
        <v>3</v>
      </c>
      <c r="B22" s="15">
        <f>SUM(B5:B21)</f>
        <v>38795949</v>
      </c>
      <c r="C22" s="16">
        <f>SUM(C5:C21)</f>
        <v>36280000</v>
      </c>
    </row>
    <row r="23" spans="1:3" x14ac:dyDescent="0.3">
      <c r="A23" s="9" t="s">
        <v>4</v>
      </c>
      <c r="B23" s="13"/>
      <c r="C23" s="14"/>
    </row>
    <row r="24" spans="1:3" x14ac:dyDescent="0.3">
      <c r="A24" s="3" t="s">
        <v>18</v>
      </c>
      <c r="B24" s="6">
        <v>17667305</v>
      </c>
      <c r="C24" s="12">
        <v>17345000</v>
      </c>
    </row>
    <row r="25" spans="1:3" x14ac:dyDescent="0.3">
      <c r="A25" s="3" t="s">
        <v>19</v>
      </c>
      <c r="B25" s="6">
        <v>687917</v>
      </c>
      <c r="C25" s="12">
        <v>862000</v>
      </c>
    </row>
    <row r="26" spans="1:3" x14ac:dyDescent="0.3">
      <c r="A26" s="3" t="s">
        <v>20</v>
      </c>
      <c r="B26" s="6">
        <v>258420</v>
      </c>
      <c r="C26" s="12">
        <v>160000</v>
      </c>
    </row>
    <row r="27" spans="1:3" x14ac:dyDescent="0.3">
      <c r="A27" s="3" t="s">
        <v>21</v>
      </c>
      <c r="B27" s="6">
        <v>225054</v>
      </c>
      <c r="C27" s="12">
        <v>149000</v>
      </c>
    </row>
    <row r="28" spans="1:3" x14ac:dyDescent="0.3">
      <c r="A28" s="3" t="s">
        <v>22</v>
      </c>
      <c r="B28" s="6">
        <v>7260176</v>
      </c>
      <c r="C28" s="12">
        <v>6350000</v>
      </c>
    </row>
    <row r="29" spans="1:3" x14ac:dyDescent="0.3">
      <c r="A29" s="3" t="s">
        <v>2</v>
      </c>
      <c r="B29" s="6">
        <v>1927746</v>
      </c>
      <c r="C29" s="12">
        <v>0</v>
      </c>
    </row>
    <row r="30" spans="1:3" x14ac:dyDescent="0.3">
      <c r="A30" s="3" t="s">
        <v>23</v>
      </c>
      <c r="B30" s="6">
        <v>1499472</v>
      </c>
      <c r="C30" s="12">
        <v>1479000</v>
      </c>
    </row>
    <row r="31" spans="1:3" x14ac:dyDescent="0.3">
      <c r="A31" s="3" t="s">
        <v>24</v>
      </c>
      <c r="B31" s="6">
        <v>771618</v>
      </c>
      <c r="C31" s="12">
        <v>815000</v>
      </c>
    </row>
    <row r="32" spans="1:3" x14ac:dyDescent="0.3">
      <c r="A32" s="3" t="s">
        <v>25</v>
      </c>
      <c r="B32" s="6">
        <v>885921</v>
      </c>
      <c r="C32" s="12">
        <v>701000</v>
      </c>
    </row>
    <row r="33" spans="1:3" x14ac:dyDescent="0.3">
      <c r="A33" s="3" t="s">
        <v>26</v>
      </c>
      <c r="B33" s="6">
        <v>116990</v>
      </c>
      <c r="C33" s="12">
        <v>58000</v>
      </c>
    </row>
    <row r="34" spans="1:3" x14ac:dyDescent="0.3">
      <c r="A34" s="3" t="s">
        <v>29</v>
      </c>
      <c r="B34" s="6">
        <v>1122729</v>
      </c>
      <c r="C34" s="12">
        <v>1356000</v>
      </c>
    </row>
    <row r="35" spans="1:3" x14ac:dyDescent="0.3">
      <c r="A35" s="3" t="s">
        <v>30</v>
      </c>
      <c r="B35" s="6">
        <v>502782</v>
      </c>
      <c r="C35" s="12">
        <v>506000</v>
      </c>
    </row>
    <row r="36" spans="1:3" x14ac:dyDescent="0.3">
      <c r="A36" s="3" t="s">
        <v>31</v>
      </c>
      <c r="B36" s="6">
        <v>0</v>
      </c>
      <c r="C36" s="12">
        <v>50000</v>
      </c>
    </row>
    <row r="37" spans="1:3" x14ac:dyDescent="0.3">
      <c r="A37" s="3" t="s">
        <v>32</v>
      </c>
      <c r="B37" s="6">
        <v>564255</v>
      </c>
      <c r="C37" s="12">
        <v>368000</v>
      </c>
    </row>
    <row r="38" spans="1:3" x14ac:dyDescent="0.3">
      <c r="A38" s="3" t="s">
        <v>34</v>
      </c>
      <c r="B38" s="6">
        <v>674498</v>
      </c>
      <c r="C38" s="12">
        <v>500000</v>
      </c>
    </row>
    <row r="39" spans="1:3" x14ac:dyDescent="0.3">
      <c r="A39" s="3" t="s">
        <v>37</v>
      </c>
      <c r="B39" s="6">
        <v>625505</v>
      </c>
      <c r="C39" s="12">
        <v>0</v>
      </c>
    </row>
    <row r="40" spans="1:3" x14ac:dyDescent="0.3">
      <c r="A40" s="3" t="s">
        <v>35</v>
      </c>
      <c r="B40" s="6">
        <v>40123</v>
      </c>
      <c r="C40" s="12">
        <v>15000</v>
      </c>
    </row>
    <row r="41" spans="1:3" x14ac:dyDescent="0.3">
      <c r="A41" s="3" t="s">
        <v>36</v>
      </c>
      <c r="B41" s="6">
        <v>498789</v>
      </c>
      <c r="C41" s="12">
        <v>500000</v>
      </c>
    </row>
    <row r="42" spans="1:3" x14ac:dyDescent="0.3">
      <c r="A42" s="3" t="s">
        <v>38</v>
      </c>
      <c r="B42" s="6">
        <v>3478206</v>
      </c>
      <c r="C42" s="12">
        <v>2924000</v>
      </c>
    </row>
    <row r="43" spans="1:3" x14ac:dyDescent="0.3">
      <c r="A43" s="3" t="s">
        <v>39</v>
      </c>
      <c r="B43" s="6">
        <v>1889365</v>
      </c>
      <c r="C43" s="12">
        <v>1543000</v>
      </c>
    </row>
    <row r="44" spans="1:3" x14ac:dyDescent="0.3">
      <c r="A44" s="3" t="s">
        <v>40</v>
      </c>
      <c r="B44" s="6">
        <v>114886</v>
      </c>
      <c r="C44" s="12">
        <f>235000-60000</f>
        <v>175000</v>
      </c>
    </row>
    <row r="45" spans="1:3" x14ac:dyDescent="0.3">
      <c r="A45" s="3" t="s">
        <v>41</v>
      </c>
      <c r="B45" s="6">
        <v>60000</v>
      </c>
      <c r="C45" s="12">
        <v>60000</v>
      </c>
    </row>
    <row r="46" spans="1:3" ht="15" thickBot="1" x14ac:dyDescent="0.35">
      <c r="A46" s="17" t="s">
        <v>42</v>
      </c>
      <c r="B46" s="18">
        <v>1</v>
      </c>
      <c r="C46" s="19">
        <v>20000</v>
      </c>
    </row>
    <row r="47" spans="1:3" ht="15" thickBot="1" x14ac:dyDescent="0.35">
      <c r="A47" s="1" t="s">
        <v>5</v>
      </c>
      <c r="B47" s="15">
        <f>SUM(B24:B46)</f>
        <v>40871758</v>
      </c>
      <c r="C47" s="16">
        <f>SUM(C24:C46)</f>
        <v>35936000</v>
      </c>
    </row>
    <row r="48" spans="1:3" ht="15" thickBot="1" x14ac:dyDescent="0.35">
      <c r="A48" s="1" t="s">
        <v>43</v>
      </c>
      <c r="B48" s="15">
        <f>+B22-B47</f>
        <v>-2075809</v>
      </c>
      <c r="C48" s="16">
        <f>+C22-C47</f>
        <v>344000</v>
      </c>
    </row>
  </sheetData>
  <mergeCells count="1">
    <mergeCell ref="A1:C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 Erik Majlund</dc:creator>
  <cp:lastModifiedBy>Jens Erik Majlund</cp:lastModifiedBy>
  <cp:lastPrinted>2024-02-27T10:21:52Z</cp:lastPrinted>
  <dcterms:created xsi:type="dcterms:W3CDTF">2024-02-26T08:44:27Z</dcterms:created>
  <dcterms:modified xsi:type="dcterms:W3CDTF">2024-03-10T10:52:23Z</dcterms:modified>
</cp:coreProperties>
</file>